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422345815" localSheetId="0">'0503738'!$B$24:$V$24</definedName>
    <definedName name="TR_30200312267_2422345817" localSheetId="0">'0503738'!$B$25:$V$25</definedName>
    <definedName name="TR_30200312267_2422345819" localSheetId="0">'0503738'!$B$26:$V$26</definedName>
    <definedName name="TR_30200312267_2422345820" localSheetId="0">'0503738'!$B$27:$V$27</definedName>
    <definedName name="TR_30200312267_2422345822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6" i="2"/>
  <c r="R65"/>
  <c r="R40" s="1"/>
  <c r="Q65"/>
  <c r="Q55"/>
  <c r="Q51" s="1"/>
  <c r="R51"/>
  <c r="O51"/>
  <c r="N51"/>
  <c r="M51"/>
  <c r="L51"/>
  <c r="I51"/>
  <c r="R41"/>
  <c r="Q41"/>
  <c r="Q40" s="1"/>
  <c r="P40"/>
  <c r="O40"/>
  <c r="N40"/>
  <c r="M40"/>
  <c r="L40"/>
  <c r="I40"/>
  <c r="T31"/>
  <c r="R31"/>
  <c r="R30" s="1"/>
  <c r="Q31"/>
  <c r="Q30"/>
  <c r="P30"/>
  <c r="O30"/>
  <c r="N30"/>
  <c r="N66" s="1"/>
  <c r="M30"/>
  <c r="L30"/>
  <c r="K30"/>
  <c r="J30"/>
  <c r="I30"/>
  <c r="I66" s="1"/>
  <c r="T28"/>
  <c r="R28"/>
  <c r="Q28"/>
  <c r="T27"/>
  <c r="R27"/>
  <c r="Q27"/>
  <c r="T26"/>
  <c r="R26"/>
  <c r="Q26"/>
  <c r="T25"/>
  <c r="R25"/>
  <c r="Q25"/>
  <c r="T24"/>
  <c r="R24"/>
  <c r="Q24"/>
  <c r="Q23" s="1"/>
  <c r="R23"/>
  <c r="R66" s="1"/>
  <c r="P23"/>
  <c r="P66" s="1"/>
  <c r="O23"/>
  <c r="O66" s="1"/>
  <c r="N23"/>
  <c r="M23"/>
  <c r="L23"/>
  <c r="L66" s="1"/>
  <c r="I23"/>
  <c r="Q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<sst xmlns="http://schemas.openxmlformats.org/spreadsheetml/2006/main" count="250" uniqueCount="151">
  <si>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</si>
  <si>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</si>
  <si>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</si>
  <si>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</si>
  <si>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</si>
  <si>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</si>
  <si>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</si>
  <si>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</si>
  <si>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</si>
  <si>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</si>
  <si>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</si>
  <si>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</si>
  <si>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</si>
  <si>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</si>
  <si>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</si>
  <si>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«Потуданский детский сад «Капелька» Старооскольского городского округа</t>
  </si>
  <si>
    <t>по ОКПО</t>
  </si>
  <si>
    <t>22246492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</si>
  <si>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</si>
  <si>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</si>
  <si>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</si>
  <si>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</si>
  <si>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</si>
  <si>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</si>
  <si>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</si>
  <si>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14740000346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</si>
  <si>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</si>
  <si>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</si>
  <si>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</si>
  <si>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</si>
  <si>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</si>
  <si>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</si>
  <si>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</si>
  <si>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</si>
  <si>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</si>
  <si>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3128035186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</si>
  <si>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</si>
  <si>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</si>
  <si>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</si>
  <si>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</si>
  <si>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</si>
  <si>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</si>
  <si>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</si>
  <si>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</si>
  <si>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</si>
  <si>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</si>
  <si>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</si>
  <si>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</si>
  <si>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</si>
  <si>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</si>
  <si>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</si>
  <si>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</si>
  <si>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</si>
  <si>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</si>
  <si>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</si>
  <si>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</si>
  <si>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</si>
  <si>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</si>
  <si>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</si>
  <si>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</si>
  <si>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</si>
  <si>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</si>
  <si>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</si>
  <si>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</si>
  <si>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</si>
  <si>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</si>
  <si>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</si>
  <si>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</si>
  <si>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</si>
  <si>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</si>
  <si>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</si>
  <si>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</si>
  <si>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</si>
  <si>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</si>
  <si>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</si>
  <si>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</si>
  <si>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</si>
  <si>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</si>
  <si>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</si>
  <si>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</si>
  <si>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</si>
  <si>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</si>
  <si>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</si>
  <si>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</si>
  <si>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</si>
  <si>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</si>
  <si>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</si>
  <si>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</si>
  <si>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</si>
  <si>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</si>
  <si>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</si>
  <si>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</si>
  <si>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</si>
  <si>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</si>
  <si>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</si>
  <si>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</si>
  <si>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</si>
  <si>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</si>
  <si>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</si>
  <si>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</si>
  <si>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</si>
  <si>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</si>
  <si>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</si>
  <si>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</si>
  <si>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</si>
  <si>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</si>
  <si>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</si>
  <si>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</si>
  <si>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</si>
  <si>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</si>
  <si>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</si>
  <si>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</si>
  <si>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</si>
  <si>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</si>
  <si>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</si>
  <si>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</si>
  <si>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</si>
  <si>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</si>
  <si>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</si>
  <si>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Васильева В.А.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</si>
  <si>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</si>
  <si>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</si>
  <si>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</si>
  <si>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</si>
  <si>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</si>
  <si>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</si>
  <si>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</si>
  <si>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</si>
  <si>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</si>
  <si>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</si>
  <si>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</si>
  <si>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 xml:space="preserve">
директор</t>
  </si>
  <si>
    <t>Макарова Н.И.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</si>
  <si>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</si>
  <si>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</si>
  <si>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</si>
  <si>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</si>
  <si>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</si>
  <si>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</si>
  <si>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</si>
  <si>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</si>
  <si>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</si>
  <si>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</si>
  <si>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</si>
  <si>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</si>
  <si>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</si>
  <si>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</si>
  <si>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Псарёва А.С.</t>
  </si>
  <si>
    <t>заместитель 
гл. бухгалтера</t>
  </si>
  <si>
    <t>22-63-26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</si>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</sst>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Alignment="1" applyProtection="1">
      <alignment wrapText="1"/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9165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8" workbookViewId="0">
      <selection activeCell="L97" sqref="L97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7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4514602.38</v>
      </c>
      <c r="J23" s="248"/>
      <c r="K23" s="249"/>
      <c r="L23" s="51">
        <f t="shared" ref="L23:R23" si="0">SUM(L24:L29)</f>
        <v>0</v>
      </c>
      <c r="M23" s="52">
        <f t="shared" si="0"/>
        <v>4481441.08</v>
      </c>
      <c r="N23" s="53">
        <f t="shared" si="0"/>
        <v>0</v>
      </c>
      <c r="O23" s="52">
        <f t="shared" si="0"/>
        <v>4481441.08</v>
      </c>
      <c r="P23" s="52">
        <f t="shared" si="0"/>
        <v>4481441.08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3067636.79</v>
      </c>
      <c r="J24" s="236"/>
      <c r="K24" s="237"/>
      <c r="L24" s="60">
        <v>0</v>
      </c>
      <c r="M24" s="60">
        <v>3067636.79</v>
      </c>
      <c r="N24" s="61">
        <v>0</v>
      </c>
      <c r="O24" s="62">
        <v>3067636.79</v>
      </c>
      <c r="P24" s="60">
        <v>3067636.79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924336.2</v>
      </c>
      <c r="J25" s="236"/>
      <c r="K25" s="237"/>
      <c r="L25" s="60">
        <v>0</v>
      </c>
      <c r="M25" s="60">
        <v>924336.2</v>
      </c>
      <c r="N25" s="61">
        <v>0</v>
      </c>
      <c r="O25" s="62">
        <v>924336.2</v>
      </c>
      <c r="P25" s="60">
        <v>924336.2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325580.39</v>
      </c>
      <c r="J26" s="236"/>
      <c r="K26" s="237"/>
      <c r="L26" s="60">
        <v>0</v>
      </c>
      <c r="M26" s="60">
        <v>299187.46000000002</v>
      </c>
      <c r="N26" s="61">
        <v>0</v>
      </c>
      <c r="O26" s="62">
        <v>299187.46000000002</v>
      </c>
      <c r="P26" s="60">
        <v>299187.46000000002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154353</v>
      </c>
      <c r="J27" s="236"/>
      <c r="K27" s="237"/>
      <c r="L27" s="60">
        <v>0</v>
      </c>
      <c r="M27" s="60">
        <v>147584.63</v>
      </c>
      <c r="N27" s="61">
        <v>0</v>
      </c>
      <c r="O27" s="62">
        <v>147584.63</v>
      </c>
      <c r="P27" s="60">
        <v>147584.63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42696</v>
      </c>
      <c r="J28" s="236"/>
      <c r="K28" s="237"/>
      <c r="L28" s="60">
        <v>0</v>
      </c>
      <c r="M28" s="60">
        <v>42696</v>
      </c>
      <c r="N28" s="61">
        <v>0</v>
      </c>
      <c r="O28" s="62">
        <v>42696</v>
      </c>
      <c r="P28" s="60">
        <v>42696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851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10033635</v>
      </c>
      <c r="J40" s="227"/>
      <c r="K40" s="227"/>
      <c r="L40" s="52">
        <f>L41+L65</f>
        <v>0</v>
      </c>
      <c r="M40" s="52">
        <f>M41+M65</f>
        <v>139635.35999999999</v>
      </c>
      <c r="N40" s="52">
        <f>N41+N65</f>
        <v>0</v>
      </c>
      <c r="O40" s="52">
        <f>O41+O65</f>
        <v>28227.35</v>
      </c>
      <c r="P40" s="52">
        <f>P65</f>
        <v>0</v>
      </c>
      <c r="Q40" s="52">
        <f>Q41+Q65</f>
        <v>139635.35999999999</v>
      </c>
      <c r="R40" s="54">
        <f>R41+R65</f>
        <v>28227.35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10033635</v>
      </c>
      <c r="J41" s="228"/>
      <c r="K41" s="228"/>
      <c r="L41" s="105">
        <v>0</v>
      </c>
      <c r="M41" s="105">
        <v>139635.35999999999</v>
      </c>
      <c r="N41" s="105">
        <v>0</v>
      </c>
      <c r="O41" s="105">
        <v>28227.35</v>
      </c>
      <c r="P41" s="106" t="s">
        <v>77</v>
      </c>
      <c r="Q41" s="107">
        <f>M41</f>
        <v>139635.35999999999</v>
      </c>
      <c r="R41" s="108">
        <f>O41</f>
        <v>28227.35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139635.35999999999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139635.35999999999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139635.35999999999</v>
      </c>
      <c r="N55" s="110">
        <v>0</v>
      </c>
      <c r="O55" s="110">
        <v>0</v>
      </c>
      <c r="P55" s="106" t="s">
        <v>77</v>
      </c>
      <c r="Q55" s="107">
        <f>M55</f>
        <v>139635.35999999999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14548237.379999999</v>
      </c>
      <c r="J66" s="190"/>
      <c r="K66" s="190"/>
      <c r="L66" s="141">
        <f t="shared" ref="L66:R66" si="5">L23+L30+L40</f>
        <v>0</v>
      </c>
      <c r="M66" s="141">
        <f t="shared" si="5"/>
        <v>4621076.4400000004</v>
      </c>
      <c r="N66" s="141">
        <f t="shared" si="5"/>
        <v>0</v>
      </c>
      <c r="O66" s="141">
        <f t="shared" si="5"/>
        <v>4509668.43</v>
      </c>
      <c r="P66" s="141">
        <f t="shared" si="5"/>
        <v>4481441.08</v>
      </c>
      <c r="Q66" s="141">
        <f t="shared" si="5"/>
        <v>139635.35999999999</v>
      </c>
      <c r="R66" s="142">
        <f t="shared" si="5"/>
        <v>28227.35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146</v>
      </c>
      <c r="J71" s="173"/>
      <c r="K71" s="173"/>
      <c r="L71" s="173"/>
      <c r="M71" s="174" t="s">
        <v>126</v>
      </c>
      <c r="N71" s="174"/>
      <c r="O71" s="263" t="s">
        <v>127</v>
      </c>
      <c r="P71" s="263"/>
      <c r="Q71" s="263"/>
      <c r="R71" s="263"/>
    </row>
    <row r="72" spans="2:22" s="48" customFormat="1" ht="34.5" customHeight="1">
      <c r="B72" s="146" t="s">
        <v>128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129</v>
      </c>
      <c r="P72" s="172"/>
      <c r="Q72" s="172"/>
      <c r="R72" s="172"/>
    </row>
    <row r="73" spans="2:22" s="48" customFormat="1" ht="12.75" customHeight="1">
      <c r="M73" s="176" t="s">
        <v>130</v>
      </c>
      <c r="N73" s="176"/>
      <c r="O73" s="147" t="s">
        <v>131</v>
      </c>
      <c r="P73" s="144"/>
      <c r="Q73" s="173" t="s">
        <v>132</v>
      </c>
      <c r="R73" s="173"/>
    </row>
    <row r="74" spans="2:22" s="48" customFormat="1" ht="12.75" customHeight="1">
      <c r="O74" s="3" t="s">
        <v>133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134</v>
      </c>
      <c r="C75" s="173" t="s">
        <v>148</v>
      </c>
      <c r="D75" s="173"/>
      <c r="E75" s="173"/>
      <c r="F75" s="173"/>
      <c r="G75" s="173"/>
      <c r="H75" s="173"/>
      <c r="I75" s="145"/>
      <c r="J75" s="145"/>
      <c r="K75" s="145"/>
      <c r="L75" s="173" t="s">
        <v>147</v>
      </c>
      <c r="M75" s="173"/>
      <c r="N75" s="264" t="s">
        <v>149</v>
      </c>
      <c r="O75" s="264"/>
    </row>
    <row r="76" spans="2:22" s="48" customFormat="1" ht="12.75" customHeight="1">
      <c r="C76" s="143"/>
      <c r="D76" s="143"/>
      <c r="E76" s="143"/>
      <c r="F76" s="143"/>
      <c r="G76" s="143"/>
      <c r="H76" s="148" t="s">
        <v>133</v>
      </c>
      <c r="I76" s="172" t="s">
        <v>122</v>
      </c>
      <c r="J76" s="172"/>
      <c r="K76" s="172"/>
      <c r="L76" s="172" t="s">
        <v>123</v>
      </c>
      <c r="M76" s="172"/>
      <c r="N76" s="172" t="s">
        <v>135</v>
      </c>
      <c r="O76" s="172"/>
    </row>
    <row r="77" spans="2:22" s="48" customFormat="1" ht="12.75" customHeight="1"/>
    <row r="78" spans="2:22" s="48" customFormat="1" ht="12.75" customHeight="1">
      <c r="B78" s="161" t="s">
        <v>150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136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137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138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139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140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141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142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143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144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145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'0503738'!TR_30200312267_2422345815</vt:lpstr>
      <vt:lpstr>'0503738'!TR_30200312267_2422345817</vt:lpstr>
      <vt:lpstr>'0503738'!TR_30200312267_2422345819</vt:lpstr>
      <vt:lpstr>'0503738'!TR_30200312267_2422345820</vt:lpstr>
      <vt:lpstr>'0503738'!TR_30200312267_2422345822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2024-03-20T08:34:31Z</cp:lastPrinted>
  <dcterms:created xsi:type="dcterms:W3CDTF">2024-03-11T11:23:06Z</dcterms:created>
  <dcterms:modified xsi:type="dcterms:W3CDTF">2024-03-20T08:34:33Z</dcterms:modified>
</cp:coreProperties>
</file>